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7115" windowHeight="8160" tabRatio="662" activeTab="0"/>
  </bookViews>
  <sheets>
    <sheet name="перечень мероприятий" sheetId="1" r:id="rId1"/>
    <sheet name="перечень результатов" sheetId="2" r:id="rId2"/>
  </sheets>
  <definedNames>
    <definedName name="_xlnm.Print_Titles" localSheetId="0">'перечень мероприятий'!$8:$10</definedName>
    <definedName name="_xlnm.Print_Titles" localSheetId="1">'перечень результатов'!$7:$9</definedName>
    <definedName name="_xlnm.Print_Area" localSheetId="0">'перечень мероприятий'!$A$1:$J$33</definedName>
  </definedNames>
  <calcPr fullCalcOnLoad="1"/>
</workbook>
</file>

<file path=xl/sharedStrings.xml><?xml version="1.0" encoding="utf-8"?>
<sst xmlns="http://schemas.openxmlformats.org/spreadsheetml/2006/main" count="183" uniqueCount="114">
  <si>
    <t>Источники финансирования</t>
  </si>
  <si>
    <t>Срок исполне-ния</t>
  </si>
  <si>
    <t>Объем финансирования по годам (тыс. руб.)</t>
  </si>
  <si>
    <t>Средства бюджета МО Сертолово</t>
  </si>
  <si>
    <t>Итого по программе, в т.ч.:</t>
  </si>
  <si>
    <t>ПЕРЕЧЕНЬ</t>
  </si>
  <si>
    <t xml:space="preserve">«Безопасный город Сертолово»  </t>
  </si>
  <si>
    <t>на 2011-2013 годы</t>
  </si>
  <si>
    <t>№  п/п</t>
  </si>
  <si>
    <t>Наименование мероприятия</t>
  </si>
  <si>
    <t>Всего (тыс. руб.)</t>
  </si>
  <si>
    <t>Ответственный за выполнение мероприятия</t>
  </si>
  <si>
    <t>Ожидаемый результат</t>
  </si>
  <si>
    <t>Комитет ЖКХ МО Сертолово</t>
  </si>
  <si>
    <t>2011-2013 гг.</t>
  </si>
  <si>
    <t>Итого по разделу 1:</t>
  </si>
  <si>
    <t>1.1</t>
  </si>
  <si>
    <t>1.2</t>
  </si>
  <si>
    <t>1.3</t>
  </si>
  <si>
    <t>Итого по разделу 2:</t>
  </si>
  <si>
    <t>2011г.</t>
  </si>
  <si>
    <t>3.1</t>
  </si>
  <si>
    <t>Итого по разделу 3:</t>
  </si>
  <si>
    <t>4.1</t>
  </si>
  <si>
    <t>2012-2013 гг.</t>
  </si>
  <si>
    <t>2.1</t>
  </si>
  <si>
    <t>2.2</t>
  </si>
  <si>
    <t>2012г.</t>
  </si>
  <si>
    <t>2013г.</t>
  </si>
  <si>
    <t>N   п/п</t>
  </si>
  <si>
    <t xml:space="preserve">Задачи, направленные на достижение  цели  </t>
  </si>
  <si>
    <t>Планируемый объем финансирования на решение данной задачи (тыс. руб.)</t>
  </si>
  <si>
    <t>бюджет МО Сертолово</t>
  </si>
  <si>
    <t>другие источники</t>
  </si>
  <si>
    <t xml:space="preserve">Показатели, характеризующие достижение цели   </t>
  </si>
  <si>
    <t xml:space="preserve">Единица измерения      </t>
  </si>
  <si>
    <t>Планируемое значение показателя по годам реализации</t>
  </si>
  <si>
    <t>шт.</t>
  </si>
  <si>
    <t>Итого по задаче 2:</t>
  </si>
  <si>
    <t>Итого по задаче 1:</t>
  </si>
  <si>
    <t>Итого по задаче 3:</t>
  </si>
  <si>
    <t>Итого по задаче 4:</t>
  </si>
  <si>
    <t>Организация деятельности добровольной народной дружины по охране общественного порядка</t>
  </si>
  <si>
    <t>число привлеченных граждан</t>
  </si>
  <si>
    <t>чел.</t>
  </si>
  <si>
    <t>Руководитель программы:</t>
  </si>
  <si>
    <r>
      <t>МЕРОПРИЯТИЙ ПО РЕАЛИЗАЦИИ ДОЛГОСРОЧНОЙ ЦЕЛЕВОЙ ПРОГРАММЫ</t>
    </r>
    <r>
      <rPr>
        <b/>
        <sz val="12"/>
        <rFont val="Times New Roman"/>
        <family val="1"/>
      </rPr>
      <t xml:space="preserve">  </t>
    </r>
  </si>
  <si>
    <t>Проведение учений на социально значимых и потенциально опасных объектах, обеспечение наглядными материалами, методической и пропагандистской литературой</t>
  </si>
  <si>
    <t>Монтаж системы видеонаблюдения на 20 видеокамер для обеспечения оперативности реагирования на происшествия</t>
  </si>
  <si>
    <t>кол-во систем видеонаблюдения</t>
  </si>
  <si>
    <t>комплект</t>
  </si>
  <si>
    <t>кол-во учений</t>
  </si>
  <si>
    <t>ед.</t>
  </si>
  <si>
    <t>кол-во участников</t>
  </si>
  <si>
    <t>кол-во плакатов</t>
  </si>
  <si>
    <t>кол-во стендов</t>
  </si>
  <si>
    <t>кол-во табличек</t>
  </si>
  <si>
    <t>кол-во памяток</t>
  </si>
  <si>
    <t xml:space="preserve">ПЕРЕЧЕНЬ ПЛАНИРУЕМЫХ РЕЗУЛЬТАТОВ РЕАЛИЗАЦИИ ДОЛГОСРОЧНОЙ ЦЕЛЕВОЙ ПРОГРАММЫ </t>
  </si>
  <si>
    <t>Оснащение улиц, проездов и социально значимых мест  города Сертолово специализированным оборудованием системы видеонаблюдения, содержание и техническое обслуживание системы</t>
  </si>
  <si>
    <t>1.4</t>
  </si>
  <si>
    <t>«Безопасный город Сертолово» на 2011-2013 годы</t>
  </si>
  <si>
    <t>Итого по разделу 4:</t>
  </si>
  <si>
    <t>Раздел 4. Повышение правовой грамотности населения по вопросам соблюдения требований безопасности жизнедеятельности</t>
  </si>
  <si>
    <t>Обеспечение первичных мер пожарной безопасности в границах поселения, проведение противопожарной пропаганды среди населения</t>
  </si>
  <si>
    <t>Раздел 1.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</si>
  <si>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Задача 1.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</si>
  <si>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Задача 3. Осуществление мероприятий  по обеспечению безопасности людей на водных объектах, охране их жизни и здоровья</t>
  </si>
  <si>
    <t>Задача 4. Повышение правовой грамотности населения по вопросам соблюдения требований безопасности жзнедеятельности</t>
  </si>
  <si>
    <t>Раздел 2. Обеспечение первичных мер пожарной безопасности в границах поселения, организация и осуществление мероприятий по гражданской обороне, защите населения и территории  поселения от чрезвычайных ситуаций природного и техногенного характера</t>
  </si>
  <si>
    <t>Задача 2. Обеспечение первичных мер пожарной безопасности в границах поселения, организация и осуществление мероприятий по гражданской обороне, защите населения и территории  поселения от чрезвычайных ситуаций природного и техногенного характера</t>
  </si>
  <si>
    <t>Раздел 3. Осуществление мероприятий  по обеспечению безопасности людей на водных объектах, охране их жизни и здоровья</t>
  </si>
  <si>
    <t>2.3</t>
  </si>
  <si>
    <t>2.4</t>
  </si>
  <si>
    <t>кол-во рейдов</t>
  </si>
  <si>
    <t>Отдел ЖКХ МО Сертолово</t>
  </si>
  <si>
    <t>ОтделЖКХ МО Сертолово</t>
  </si>
  <si>
    <t>Организация и проведение учений по обеспечению первичных мер пожарной безопасности в границах поселения</t>
  </si>
  <si>
    <t>Проектирование системы звукового оповещения населения о чрезвычайных ситуаций природного и техногенного характера на территории города Сертолово</t>
  </si>
  <si>
    <t>Устройство системы звукового оповещения населения о чрезвычайных ситуаций природного и техногенного характера на территории города Сертолово</t>
  </si>
  <si>
    <t xml:space="preserve">Поставка и установка систем видеонаблюдения </t>
  </si>
  <si>
    <t>Содержание и ремонт систем видеонаблюдения</t>
  </si>
  <si>
    <t xml:space="preserve">Заместитель главы администрации 
по жилищно-коммунальному хозяйству                                                                                                                                                             С.В.Белевич                         </t>
  </si>
  <si>
    <t xml:space="preserve">Обеспечение профилактики терроризма и экстремизма, а также в  ликвидации последствий проявлений терроризма и экстремизма </t>
  </si>
  <si>
    <t>Вовлечение населения для охраны общественного порядка</t>
  </si>
  <si>
    <t>Профилактика пожарной безопасности среди населения</t>
  </si>
  <si>
    <t xml:space="preserve">Комплект проектно-сметной документации позволит установить  систему звукового оповещения населения </t>
  </si>
  <si>
    <t>Обеспечение оперативности реагирования при возникновении ЧС</t>
  </si>
  <si>
    <t xml:space="preserve">Профилактика требований пожарной безопасности, безопасности жизнедеятельности, повышения уровня знаний населения </t>
  </si>
  <si>
    <t>Размещение информационных материалов для обеспечения безопасности людей на водных объектах</t>
  </si>
  <si>
    <t>Обеспечение безопасности людей на водных объектах</t>
  </si>
  <si>
    <t>Просвещение населения о мерах безопасности жизнедеятельности и стратегии поведения в опасных для человека ситуациях через средства массовой информации</t>
  </si>
  <si>
    <t>Повышение правовой грамотности населения по вопросам ГО и ЧС</t>
  </si>
  <si>
    <t>кол-во видеокамер в социально значимых местах</t>
  </si>
  <si>
    <t>20</t>
  </si>
  <si>
    <t>кол-во проектно-сметной документации</t>
  </si>
  <si>
    <t>компл.</t>
  </si>
  <si>
    <t>кол-во громкоговорителей</t>
  </si>
  <si>
    <t>кол-во систем оповещения</t>
  </si>
  <si>
    <t>1</t>
  </si>
  <si>
    <t>10</t>
  </si>
  <si>
    <t>кол-во участниковв</t>
  </si>
  <si>
    <t>100</t>
  </si>
  <si>
    <t>кол-во опросов</t>
  </si>
  <si>
    <t xml:space="preserve">Заместитель главы администрации 
по жилищно-коммунальному хозяйству                                                                                                                                                       С.В.Белевич  </t>
  </si>
  <si>
    <t xml:space="preserve">кол-во видеокамер на территории города </t>
  </si>
  <si>
    <t>8</t>
  </si>
  <si>
    <t xml:space="preserve">Обеспечение оперативности реагирования на происшествия на улицах, проездах и социально значимых местах. </t>
  </si>
  <si>
    <t>Исправное состояние систем видеонаблюдения обеспечит оперативность реагирования на происшествия на улицах, проездах и социально значимых местах</t>
  </si>
  <si>
    <t>Проектирование системы звукового оповещения населения о чрезвычайных ситуациях природного и техногенного характера на территории города Сертолово</t>
  </si>
  <si>
    <t>2013 гг</t>
  </si>
  <si>
    <t>2013 гг.</t>
  </si>
  <si>
    <t xml:space="preserve">Приложение №1 к постановлению администрации МО Сертолово                              от "    "  ________ 2012г. № </t>
  </si>
  <si>
    <t xml:space="preserve">Приложение №2 к постановлению администрации МО Сертолово                                    от "    "  ________ 2012г.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</si>
</sst>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&quot;р.&quot;"/>
  </numFmts>
  <fonts count="45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168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168" fontId="9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0" fillId="0" borderId="10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68" fontId="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3.625" style="7" customWidth="1"/>
    <col min="2" max="2" width="39.00390625" style="0" customWidth="1"/>
    <col min="3" max="3" width="14.625" style="0" customWidth="1"/>
    <col min="4" max="4" width="10.875" style="0" customWidth="1"/>
    <col min="6" max="6" width="7.75390625" style="0" customWidth="1"/>
    <col min="7" max="7" width="7.375" style="0" customWidth="1"/>
    <col min="8" max="8" width="7.875" style="0" customWidth="1"/>
    <col min="9" max="9" width="15.375" style="0" customWidth="1"/>
    <col min="10" max="10" width="27.875" style="11" customWidth="1"/>
  </cols>
  <sheetData>
    <row r="1" ht="7.5" customHeight="1"/>
    <row r="2" ht="49.5" customHeight="1">
      <c r="J2" s="41" t="s">
        <v>112</v>
      </c>
    </row>
    <row r="3" spans="1:10" ht="16.5" customHeight="1">
      <c r="A3" s="53" t="s">
        <v>5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5.75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5.75">
      <c r="A5" s="54" t="s">
        <v>6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20.25" customHeight="1">
      <c r="A6" s="54" t="s">
        <v>7</v>
      </c>
      <c r="B6" s="54"/>
      <c r="C6" s="54"/>
      <c r="D6" s="54"/>
      <c r="E6" s="54"/>
      <c r="F6" s="54"/>
      <c r="G6" s="54"/>
      <c r="H6" s="54"/>
      <c r="I6" s="54"/>
      <c r="J6" s="54"/>
    </row>
    <row r="7" ht="18" customHeight="1"/>
    <row r="8" spans="1:10" s="2" customFormat="1" ht="30.75" customHeight="1">
      <c r="A8" s="55" t="s">
        <v>8</v>
      </c>
      <c r="B8" s="48" t="s">
        <v>9</v>
      </c>
      <c r="C8" s="48" t="s">
        <v>0</v>
      </c>
      <c r="D8" s="48" t="s">
        <v>1</v>
      </c>
      <c r="E8" s="48" t="s">
        <v>10</v>
      </c>
      <c r="F8" s="48" t="s">
        <v>2</v>
      </c>
      <c r="G8" s="48"/>
      <c r="H8" s="48"/>
      <c r="I8" s="48" t="s">
        <v>11</v>
      </c>
      <c r="J8" s="48" t="s">
        <v>12</v>
      </c>
    </row>
    <row r="9" spans="1:10" s="2" customFormat="1" ht="18" customHeight="1">
      <c r="A9" s="55"/>
      <c r="B9" s="48"/>
      <c r="C9" s="48"/>
      <c r="D9" s="48"/>
      <c r="E9" s="48"/>
      <c r="F9" s="1" t="s">
        <v>20</v>
      </c>
      <c r="G9" s="1" t="s">
        <v>27</v>
      </c>
      <c r="H9" s="1" t="s">
        <v>28</v>
      </c>
      <c r="I9" s="48"/>
      <c r="J9" s="48"/>
    </row>
    <row r="10" spans="1:10" s="2" customFormat="1" ht="12.75">
      <c r="A10" s="5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s="26" customFormat="1" ht="17.25" customHeight="1">
      <c r="A11" s="49" t="s">
        <v>65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0" s="2" customFormat="1" ht="86.25" customHeight="1" hidden="1">
      <c r="A12" s="6" t="s">
        <v>16</v>
      </c>
      <c r="B12" s="9" t="s">
        <v>59</v>
      </c>
      <c r="C12" s="1" t="s">
        <v>3</v>
      </c>
      <c r="D12" s="1" t="s">
        <v>14</v>
      </c>
      <c r="E12" s="4">
        <f>F12+G12+H12</f>
        <v>4155.2</v>
      </c>
      <c r="F12" s="4">
        <f>F13+F14</f>
        <v>1830</v>
      </c>
      <c r="G12" s="4">
        <f>G13+G14</f>
        <v>985</v>
      </c>
      <c r="H12" s="4">
        <f>H13+H14</f>
        <v>1340.2</v>
      </c>
      <c r="I12" s="1" t="s">
        <v>13</v>
      </c>
      <c r="J12" s="1" t="s">
        <v>48</v>
      </c>
    </row>
    <row r="13" spans="1:10" s="2" customFormat="1" ht="64.5" customHeight="1">
      <c r="A13" s="6" t="s">
        <v>16</v>
      </c>
      <c r="B13" s="9" t="s">
        <v>80</v>
      </c>
      <c r="C13" s="1" t="s">
        <v>3</v>
      </c>
      <c r="D13" s="1" t="s">
        <v>14</v>
      </c>
      <c r="E13" s="4">
        <f>F13+G13+H13</f>
        <v>2420.2</v>
      </c>
      <c r="F13" s="4">
        <v>1500</v>
      </c>
      <c r="G13" s="4">
        <v>580</v>
      </c>
      <c r="H13" s="4">
        <v>340.2</v>
      </c>
      <c r="I13" s="1" t="s">
        <v>75</v>
      </c>
      <c r="J13" s="1" t="s">
        <v>107</v>
      </c>
    </row>
    <row r="14" spans="1:10" s="26" customFormat="1" ht="74.25" customHeight="1">
      <c r="A14" s="6" t="s">
        <v>17</v>
      </c>
      <c r="B14" s="9" t="s">
        <v>81</v>
      </c>
      <c r="C14" s="1" t="s">
        <v>3</v>
      </c>
      <c r="D14" s="1" t="s">
        <v>14</v>
      </c>
      <c r="E14" s="4">
        <f>F14+G14+H14</f>
        <v>1735</v>
      </c>
      <c r="F14" s="4">
        <v>330</v>
      </c>
      <c r="G14" s="4">
        <v>405</v>
      </c>
      <c r="H14" s="4">
        <v>1000</v>
      </c>
      <c r="I14" s="1" t="s">
        <v>75</v>
      </c>
      <c r="J14" s="1" t="s">
        <v>108</v>
      </c>
    </row>
    <row r="15" spans="1:10" s="26" customFormat="1" ht="65.25" customHeight="1">
      <c r="A15" s="6" t="s">
        <v>18</v>
      </c>
      <c r="B15" s="9" t="s">
        <v>47</v>
      </c>
      <c r="C15" s="1" t="s">
        <v>3</v>
      </c>
      <c r="D15" s="1" t="s">
        <v>24</v>
      </c>
      <c r="E15" s="4">
        <f>F15+G15+H15</f>
        <v>200</v>
      </c>
      <c r="F15" s="4"/>
      <c r="G15" s="4">
        <v>100</v>
      </c>
      <c r="H15" s="4">
        <v>100</v>
      </c>
      <c r="I15" s="1" t="s">
        <v>75</v>
      </c>
      <c r="J15" s="1" t="s">
        <v>83</v>
      </c>
    </row>
    <row r="16" spans="1:10" s="26" customFormat="1" ht="51.75" customHeight="1">
      <c r="A16" s="6" t="s">
        <v>60</v>
      </c>
      <c r="B16" s="9" t="s">
        <v>42</v>
      </c>
      <c r="C16" s="1" t="s">
        <v>3</v>
      </c>
      <c r="D16" s="1" t="s">
        <v>14</v>
      </c>
      <c r="E16" s="4">
        <f>F16+G16+H16</f>
        <v>1495.26</v>
      </c>
      <c r="F16" s="4">
        <v>333.5</v>
      </c>
      <c r="G16" s="4">
        <v>700</v>
      </c>
      <c r="H16" s="4">
        <v>461.76</v>
      </c>
      <c r="I16" s="1" t="s">
        <v>75</v>
      </c>
      <c r="J16" s="1" t="s">
        <v>84</v>
      </c>
    </row>
    <row r="17" spans="1:10" s="26" customFormat="1" ht="19.5" customHeight="1">
      <c r="A17" s="25"/>
      <c r="B17" s="27" t="s">
        <v>15</v>
      </c>
      <c r="C17" s="27"/>
      <c r="D17" s="27"/>
      <c r="E17" s="28">
        <f>E16+E15+E14+E13</f>
        <v>5850.46</v>
      </c>
      <c r="F17" s="28">
        <f>F16+F15+F14+F13</f>
        <v>2163.5</v>
      </c>
      <c r="G17" s="28">
        <f>G16+G15+G14+G13</f>
        <v>1785</v>
      </c>
      <c r="H17" s="28">
        <f>H16+H15+H14+H13</f>
        <v>1901.96</v>
      </c>
      <c r="I17" s="27"/>
      <c r="J17" s="27"/>
    </row>
    <row r="18" spans="1:10" s="26" customFormat="1" ht="27.75" customHeight="1">
      <c r="A18" s="49" t="s">
        <v>69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 s="2" customFormat="1" ht="62.25" customHeight="1">
      <c r="A19" s="6" t="s">
        <v>25</v>
      </c>
      <c r="B19" s="9" t="s">
        <v>64</v>
      </c>
      <c r="C19" s="1" t="s">
        <v>3</v>
      </c>
      <c r="D19" s="1" t="s">
        <v>24</v>
      </c>
      <c r="E19" s="4">
        <f>F19+G19+H19</f>
        <v>197.5</v>
      </c>
      <c r="F19" s="8"/>
      <c r="G19" s="4">
        <v>97.5</v>
      </c>
      <c r="H19" s="4">
        <v>100</v>
      </c>
      <c r="I19" s="1" t="s">
        <v>75</v>
      </c>
      <c r="J19" s="40" t="s">
        <v>85</v>
      </c>
    </row>
    <row r="20" spans="1:10" s="2" customFormat="1" ht="63" customHeight="1">
      <c r="A20" s="6" t="s">
        <v>26</v>
      </c>
      <c r="B20" s="39" t="s">
        <v>109</v>
      </c>
      <c r="C20" s="1" t="s">
        <v>3</v>
      </c>
      <c r="D20" s="1" t="s">
        <v>111</v>
      </c>
      <c r="E20" s="4">
        <v>100</v>
      </c>
      <c r="F20" s="4"/>
      <c r="G20" s="4"/>
      <c r="H20" s="4">
        <v>100</v>
      </c>
      <c r="I20" s="1" t="s">
        <v>75</v>
      </c>
      <c r="J20" s="1" t="s">
        <v>86</v>
      </c>
    </row>
    <row r="21" spans="1:10" s="2" customFormat="1" ht="62.25" customHeight="1">
      <c r="A21" s="6" t="s">
        <v>72</v>
      </c>
      <c r="B21" s="9" t="s">
        <v>79</v>
      </c>
      <c r="C21" s="1" t="s">
        <v>3</v>
      </c>
      <c r="D21" s="1" t="s">
        <v>110</v>
      </c>
      <c r="E21" s="4">
        <f>SUM(F21:H21)</f>
        <v>500</v>
      </c>
      <c r="F21" s="4"/>
      <c r="G21" s="4"/>
      <c r="H21" s="4">
        <v>500</v>
      </c>
      <c r="I21" s="1" t="s">
        <v>75</v>
      </c>
      <c r="J21" s="1" t="s">
        <v>87</v>
      </c>
    </row>
    <row r="22" spans="1:10" s="2" customFormat="1" ht="81" customHeight="1">
      <c r="A22" s="6" t="s">
        <v>73</v>
      </c>
      <c r="B22" s="9" t="s">
        <v>77</v>
      </c>
      <c r="C22" s="1" t="s">
        <v>3</v>
      </c>
      <c r="D22" s="1" t="s">
        <v>110</v>
      </c>
      <c r="E22" s="4">
        <f>SUM(F22:H22)</f>
        <v>100</v>
      </c>
      <c r="F22" s="4"/>
      <c r="G22" s="4"/>
      <c r="H22" s="4">
        <v>100</v>
      </c>
      <c r="I22" s="1" t="s">
        <v>75</v>
      </c>
      <c r="J22" s="1" t="s">
        <v>88</v>
      </c>
    </row>
    <row r="23" spans="1:10" s="26" customFormat="1" ht="26.25" customHeight="1">
      <c r="A23" s="25"/>
      <c r="B23" s="27" t="s">
        <v>19</v>
      </c>
      <c r="C23" s="27"/>
      <c r="D23" s="27"/>
      <c r="E23" s="28">
        <f>E22+E21+E20+E19</f>
        <v>897.5</v>
      </c>
      <c r="F23" s="28">
        <f>F22+F21+F20+F19</f>
        <v>0</v>
      </c>
      <c r="G23" s="28">
        <f>G22+G21+G20+G19</f>
        <v>97.5</v>
      </c>
      <c r="H23" s="28">
        <f>H22+H21+H20+H19</f>
        <v>800</v>
      </c>
      <c r="I23" s="27"/>
      <c r="J23" s="27"/>
    </row>
    <row r="24" spans="1:10" s="26" customFormat="1" ht="24.75" customHeight="1">
      <c r="A24" s="49" t="s">
        <v>71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10" s="2" customFormat="1" ht="59.25" customHeight="1">
      <c r="A25" s="6" t="s">
        <v>21</v>
      </c>
      <c r="B25" s="42" t="s">
        <v>89</v>
      </c>
      <c r="C25" s="1" t="s">
        <v>3</v>
      </c>
      <c r="D25" s="1" t="s">
        <v>24</v>
      </c>
      <c r="E25" s="4">
        <f>F25+G25+H25</f>
        <v>45</v>
      </c>
      <c r="F25" s="4"/>
      <c r="G25" s="4">
        <v>5</v>
      </c>
      <c r="H25" s="4">
        <v>40</v>
      </c>
      <c r="I25" s="1" t="s">
        <v>75</v>
      </c>
      <c r="J25" s="1" t="s">
        <v>90</v>
      </c>
    </row>
    <row r="26" spans="1:10" s="26" customFormat="1" ht="24" customHeight="1">
      <c r="A26" s="25"/>
      <c r="B26" s="27" t="s">
        <v>22</v>
      </c>
      <c r="C26" s="27"/>
      <c r="D26" s="27"/>
      <c r="E26" s="28">
        <f>SUM(E25:E25)</f>
        <v>45</v>
      </c>
      <c r="F26" s="28">
        <f>SUM(F25:F25)</f>
        <v>0</v>
      </c>
      <c r="G26" s="28">
        <f>SUM(G25:G25)</f>
        <v>5</v>
      </c>
      <c r="H26" s="28">
        <f>SUM(H25:H25)</f>
        <v>40</v>
      </c>
      <c r="I26" s="27"/>
      <c r="J26" s="27"/>
    </row>
    <row r="27" spans="1:10" s="26" customFormat="1" ht="27.75" customHeight="1">
      <c r="A27" s="52" t="s">
        <v>63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10" s="2" customFormat="1" ht="126" customHeight="1">
      <c r="A28" s="6" t="s">
        <v>23</v>
      </c>
      <c r="B28" s="42" t="s">
        <v>91</v>
      </c>
      <c r="C28" s="1" t="s">
        <v>3</v>
      </c>
      <c r="D28" s="1" t="s">
        <v>14</v>
      </c>
      <c r="E28" s="4">
        <f>SUM(F28:H28)</f>
        <v>130</v>
      </c>
      <c r="F28" s="4">
        <v>0</v>
      </c>
      <c r="G28" s="4">
        <v>0</v>
      </c>
      <c r="H28" s="4">
        <v>130</v>
      </c>
      <c r="I28" s="1" t="s">
        <v>76</v>
      </c>
      <c r="J28" s="1" t="s">
        <v>92</v>
      </c>
    </row>
    <row r="29" spans="1:10" s="2" customFormat="1" ht="14.25" customHeight="1">
      <c r="A29" s="25"/>
      <c r="B29" s="27" t="s">
        <v>62</v>
      </c>
      <c r="C29" s="27"/>
      <c r="D29" s="27"/>
      <c r="E29" s="28">
        <f>SUM(E28:E28)</f>
        <v>130</v>
      </c>
      <c r="F29" s="28">
        <v>0</v>
      </c>
      <c r="G29" s="28">
        <f>SUM(G28:G28)</f>
        <v>0</v>
      </c>
      <c r="H29" s="28">
        <f>SUM(H28:H28)</f>
        <v>130</v>
      </c>
      <c r="I29" s="27"/>
      <c r="J29" s="27"/>
    </row>
    <row r="30" spans="1:10" s="26" customFormat="1" ht="19.5" customHeight="1">
      <c r="A30" s="25"/>
      <c r="B30" s="27" t="s">
        <v>4</v>
      </c>
      <c r="C30" s="27"/>
      <c r="D30" s="27"/>
      <c r="E30" s="28">
        <f>E17+E23+E26+E29</f>
        <v>6922.96</v>
      </c>
      <c r="F30" s="28">
        <f>F29+F26+F23+F17</f>
        <v>2163.5</v>
      </c>
      <c r="G30" s="28">
        <f>G29+G23+G17+G26</f>
        <v>1887.5</v>
      </c>
      <c r="H30" s="28">
        <f>H17+H23+H26+H29</f>
        <v>2871.96</v>
      </c>
      <c r="I30" s="27"/>
      <c r="J30" s="27"/>
    </row>
    <row r="31" spans="1:10" s="10" customFormat="1" ht="19.5" customHeight="1">
      <c r="A31" s="34" t="s">
        <v>45</v>
      </c>
      <c r="B31"/>
      <c r="C31"/>
      <c r="D31"/>
      <c r="E31"/>
      <c r="F31"/>
      <c r="G31"/>
      <c r="H31"/>
      <c r="J31" s="13"/>
    </row>
    <row r="32" spans="1:10" s="10" customFormat="1" ht="10.5" customHeight="1">
      <c r="A32" s="50" t="s">
        <v>82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39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</row>
    <row r="35" ht="36.75" customHeight="1"/>
  </sheetData>
  <sheetProtection/>
  <mergeCells count="17">
    <mergeCell ref="A32:J33"/>
    <mergeCell ref="A18:J18"/>
    <mergeCell ref="A24:J24"/>
    <mergeCell ref="A27:J27"/>
    <mergeCell ref="A3:J3"/>
    <mergeCell ref="A4:J4"/>
    <mergeCell ref="A5:J5"/>
    <mergeCell ref="A6:J6"/>
    <mergeCell ref="A8:A9"/>
    <mergeCell ref="B8:B9"/>
    <mergeCell ref="E8:E9"/>
    <mergeCell ref="J8:J9"/>
    <mergeCell ref="A11:J11"/>
    <mergeCell ref="F8:H8"/>
    <mergeCell ref="C8:C9"/>
    <mergeCell ref="D8:D9"/>
    <mergeCell ref="I8:I9"/>
  </mergeCells>
  <printOptions/>
  <pageMargins left="0.25" right="0.25" top="0.75" bottom="0.75" header="0.3" footer="0.3"/>
  <pageSetup fitToHeight="16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SheetLayoutView="100" zoomScalePageLayoutView="0" workbookViewId="0" topLeftCell="A16">
      <selection activeCell="K4" sqref="K4"/>
    </sheetView>
  </sheetViews>
  <sheetFormatPr defaultColWidth="9.00390625" defaultRowHeight="12.75"/>
  <cols>
    <col min="1" max="1" width="4.875" style="0" customWidth="1"/>
    <col min="2" max="2" width="60.25390625" style="0" customWidth="1"/>
    <col min="5" max="5" width="18.125" style="35" customWidth="1"/>
    <col min="6" max="6" width="10.625" style="0" customWidth="1"/>
    <col min="9" max="9" width="9.00390625" style="0" customWidth="1"/>
    <col min="10" max="10" width="9.125" style="15" hidden="1" customWidth="1"/>
  </cols>
  <sheetData>
    <row r="1" spans="7:9" ht="24" customHeight="1">
      <c r="G1" s="59" t="s">
        <v>113</v>
      </c>
      <c r="H1" s="59"/>
      <c r="I1" s="59"/>
    </row>
    <row r="2" spans="7:9" ht="45.75" customHeight="1">
      <c r="G2" s="59"/>
      <c r="H2" s="59"/>
      <c r="I2" s="59"/>
    </row>
    <row r="3" ht="26.25" customHeight="1"/>
    <row r="4" spans="1:9" ht="15.75">
      <c r="A4" s="57" t="s">
        <v>58</v>
      </c>
      <c r="B4" s="57"/>
      <c r="C4" s="57"/>
      <c r="D4" s="57"/>
      <c r="E4" s="57"/>
      <c r="F4" s="57"/>
      <c r="G4" s="57"/>
      <c r="H4" s="57"/>
      <c r="I4" s="57"/>
    </row>
    <row r="5" spans="1:9" ht="15.75">
      <c r="A5" s="58" t="s">
        <v>61</v>
      </c>
      <c r="B5" s="58"/>
      <c r="C5" s="58"/>
      <c r="D5" s="58"/>
      <c r="E5" s="58"/>
      <c r="F5" s="58"/>
      <c r="G5" s="58"/>
      <c r="H5" s="58"/>
      <c r="I5" s="58"/>
    </row>
    <row r="7" spans="1:10" s="19" customFormat="1" ht="51" customHeight="1">
      <c r="A7" s="56" t="s">
        <v>29</v>
      </c>
      <c r="B7" s="56" t="s">
        <v>30</v>
      </c>
      <c r="C7" s="56" t="s">
        <v>31</v>
      </c>
      <c r="D7" s="56"/>
      <c r="E7" s="56" t="s">
        <v>34</v>
      </c>
      <c r="F7" s="56" t="s">
        <v>35</v>
      </c>
      <c r="G7" s="56" t="s">
        <v>36</v>
      </c>
      <c r="H7" s="56"/>
      <c r="I7" s="56"/>
      <c r="J7" s="56"/>
    </row>
    <row r="8" spans="1:10" s="19" customFormat="1" ht="38.25" customHeight="1">
      <c r="A8" s="56"/>
      <c r="B8" s="56"/>
      <c r="C8" s="14" t="s">
        <v>32</v>
      </c>
      <c r="D8" s="14" t="s">
        <v>33</v>
      </c>
      <c r="E8" s="56"/>
      <c r="F8" s="56"/>
      <c r="G8" s="14" t="s">
        <v>20</v>
      </c>
      <c r="H8" s="14" t="s">
        <v>27</v>
      </c>
      <c r="I8" s="14" t="s">
        <v>28</v>
      </c>
      <c r="J8" s="56"/>
    </row>
    <row r="9" spans="1:10" s="21" customFormat="1" ht="12.75">
      <c r="A9" s="20">
        <v>1</v>
      </c>
      <c r="B9" s="20">
        <v>2</v>
      </c>
      <c r="C9" s="20">
        <v>3</v>
      </c>
      <c r="D9" s="20">
        <v>4</v>
      </c>
      <c r="E9" s="14">
        <v>5</v>
      </c>
      <c r="F9" s="20">
        <v>6</v>
      </c>
      <c r="G9" s="20">
        <v>7</v>
      </c>
      <c r="H9" s="20">
        <v>8</v>
      </c>
      <c r="I9" s="20">
        <v>9</v>
      </c>
      <c r="J9" s="43"/>
    </row>
    <row r="10" spans="1:10" s="12" customFormat="1" ht="26.25" customHeight="1">
      <c r="A10" s="49" t="s">
        <v>66</v>
      </c>
      <c r="B10" s="49"/>
      <c r="C10" s="49"/>
      <c r="D10" s="49"/>
      <c r="E10" s="49"/>
      <c r="F10" s="49"/>
      <c r="G10" s="49"/>
      <c r="H10" s="49"/>
      <c r="I10" s="49"/>
      <c r="J10" s="44"/>
    </row>
    <row r="11" spans="1:10" s="21" customFormat="1" ht="42.75" customHeight="1" hidden="1">
      <c r="A11" s="24" t="s">
        <v>16</v>
      </c>
      <c r="B11" s="17" t="str">
        <f>'перечень мероприятий'!B12</f>
        <v>Оснащение улиц, проездов и социально значимых мест  города Сертолово специализированным оборудованием системы видеонаблюдения, содержание и техническое обслуживание системы</v>
      </c>
      <c r="C11" s="18">
        <f>'перечень мероприятий'!E12</f>
        <v>4155.2</v>
      </c>
      <c r="D11" s="18">
        <v>0</v>
      </c>
      <c r="E11" s="14" t="s">
        <v>49</v>
      </c>
      <c r="F11" s="14" t="s">
        <v>50</v>
      </c>
      <c r="G11" s="14">
        <v>1</v>
      </c>
      <c r="H11" s="14">
        <v>1</v>
      </c>
      <c r="I11" s="14">
        <v>1</v>
      </c>
      <c r="J11" s="43"/>
    </row>
    <row r="12" spans="1:10" s="21" customFormat="1" ht="24.75" customHeight="1">
      <c r="A12" s="60" t="s">
        <v>16</v>
      </c>
      <c r="B12" s="63" t="str">
        <f>'перечень мероприятий'!B13</f>
        <v>Поставка и установка систем видеонаблюдения </v>
      </c>
      <c r="C12" s="62">
        <f>'перечень мероприятий'!E13</f>
        <v>2420.2</v>
      </c>
      <c r="D12" s="62">
        <v>0</v>
      </c>
      <c r="E12" s="14" t="s">
        <v>49</v>
      </c>
      <c r="F12" s="14" t="s">
        <v>50</v>
      </c>
      <c r="G12" s="14">
        <v>1</v>
      </c>
      <c r="H12" s="14">
        <v>2</v>
      </c>
      <c r="I12" s="14">
        <v>2</v>
      </c>
      <c r="J12" s="43"/>
    </row>
    <row r="13" spans="1:10" s="21" customFormat="1" ht="35.25" customHeight="1">
      <c r="A13" s="60"/>
      <c r="B13" s="63"/>
      <c r="C13" s="62"/>
      <c r="D13" s="62"/>
      <c r="E13" s="14" t="s">
        <v>93</v>
      </c>
      <c r="F13" s="14" t="s">
        <v>37</v>
      </c>
      <c r="G13" s="14"/>
      <c r="H13" s="14">
        <v>2</v>
      </c>
      <c r="I13" s="14">
        <v>2</v>
      </c>
      <c r="J13" s="43"/>
    </row>
    <row r="14" spans="1:10" s="21" customFormat="1" ht="27" customHeight="1">
      <c r="A14" s="60"/>
      <c r="B14" s="63"/>
      <c r="C14" s="62"/>
      <c r="D14" s="62"/>
      <c r="E14" s="14" t="s">
        <v>105</v>
      </c>
      <c r="F14" s="14" t="s">
        <v>37</v>
      </c>
      <c r="G14" s="24" t="s">
        <v>94</v>
      </c>
      <c r="H14" s="24" t="s">
        <v>106</v>
      </c>
      <c r="I14" s="14">
        <v>4</v>
      </c>
      <c r="J14" s="43"/>
    </row>
    <row r="15" spans="1:10" s="21" customFormat="1" ht="24" customHeight="1">
      <c r="A15" s="24" t="s">
        <v>17</v>
      </c>
      <c r="B15" s="17" t="str">
        <f>'перечень мероприятий'!B14</f>
        <v>Содержание и ремонт систем видеонаблюдения</v>
      </c>
      <c r="C15" s="18">
        <f>'перечень мероприятий'!E14</f>
        <v>1735</v>
      </c>
      <c r="D15" s="18">
        <v>0</v>
      </c>
      <c r="E15" s="14" t="s">
        <v>49</v>
      </c>
      <c r="F15" s="14" t="s">
        <v>50</v>
      </c>
      <c r="G15" s="14">
        <v>1</v>
      </c>
      <c r="H15" s="14">
        <v>2</v>
      </c>
      <c r="I15" s="14">
        <v>2</v>
      </c>
      <c r="J15" s="43"/>
    </row>
    <row r="16" spans="1:10" s="21" customFormat="1" ht="15.75" customHeight="1">
      <c r="A16" s="60" t="s">
        <v>18</v>
      </c>
      <c r="B16" s="63" t="str">
        <f>'перечень мероприятий'!B15</f>
        <v>Проведение учений на социально значимых и потенциально опасных объектах, обеспечение наглядными материалами, методической и пропагандистской литературой</v>
      </c>
      <c r="C16" s="62">
        <f>'перечень мероприятий'!E15</f>
        <v>200</v>
      </c>
      <c r="D16" s="62">
        <v>0</v>
      </c>
      <c r="E16" s="14" t="s">
        <v>51</v>
      </c>
      <c r="F16" s="14" t="s">
        <v>52</v>
      </c>
      <c r="G16" s="14"/>
      <c r="H16" s="14">
        <v>2</v>
      </c>
      <c r="I16" s="14">
        <v>2</v>
      </c>
      <c r="J16" s="43"/>
    </row>
    <row r="17" spans="1:10" s="21" customFormat="1" ht="21.75" customHeight="1">
      <c r="A17" s="60"/>
      <c r="B17" s="63"/>
      <c r="C17" s="62"/>
      <c r="D17" s="62"/>
      <c r="E17" s="14" t="s">
        <v>53</v>
      </c>
      <c r="F17" s="14" t="s">
        <v>44</v>
      </c>
      <c r="G17" s="14"/>
      <c r="H17" s="14">
        <v>200</v>
      </c>
      <c r="I17" s="14">
        <v>200</v>
      </c>
      <c r="J17" s="43"/>
    </row>
    <row r="18" spans="1:10" s="21" customFormat="1" ht="15" customHeight="1">
      <c r="A18" s="60" t="s">
        <v>60</v>
      </c>
      <c r="B18" s="63" t="str">
        <f>'перечень мероприятий'!B16</f>
        <v>Организация деятельности добровольной народной дружины по охране общественного порядка</v>
      </c>
      <c r="C18" s="62">
        <f>'перечень мероприятий'!E16</f>
        <v>1495.26</v>
      </c>
      <c r="D18" s="62">
        <v>0</v>
      </c>
      <c r="E18" s="14" t="s">
        <v>74</v>
      </c>
      <c r="F18" s="14" t="s">
        <v>37</v>
      </c>
      <c r="G18" s="14">
        <v>20</v>
      </c>
      <c r="H18" s="14">
        <v>116</v>
      </c>
      <c r="I18" s="14">
        <v>120</v>
      </c>
      <c r="J18" s="43"/>
    </row>
    <row r="19" spans="1:10" s="21" customFormat="1" ht="24" customHeight="1">
      <c r="A19" s="60"/>
      <c r="B19" s="63"/>
      <c r="C19" s="62"/>
      <c r="D19" s="62"/>
      <c r="E19" s="14" t="s">
        <v>43</v>
      </c>
      <c r="F19" s="14" t="s">
        <v>44</v>
      </c>
      <c r="G19" s="14">
        <v>20</v>
      </c>
      <c r="H19" s="14">
        <v>12</v>
      </c>
      <c r="I19" s="14">
        <v>12</v>
      </c>
      <c r="J19" s="43"/>
    </row>
    <row r="20" spans="1:10" s="12" customFormat="1" ht="15" customHeight="1">
      <c r="A20" s="45"/>
      <c r="B20" s="29" t="s">
        <v>39</v>
      </c>
      <c r="C20" s="30">
        <f>SUM(C12:C18)</f>
        <v>5850.46</v>
      </c>
      <c r="D20" s="30">
        <f>SUM(D11:D16)</f>
        <v>0</v>
      </c>
      <c r="E20" s="29"/>
      <c r="F20" s="31"/>
      <c r="G20" s="31"/>
      <c r="H20" s="31"/>
      <c r="I20" s="31"/>
      <c r="J20" s="46"/>
    </row>
    <row r="21" spans="1:10" s="12" customFormat="1" ht="30" customHeight="1">
      <c r="A21" s="49" t="s">
        <v>70</v>
      </c>
      <c r="B21" s="49"/>
      <c r="C21" s="49"/>
      <c r="D21" s="49"/>
      <c r="E21" s="49"/>
      <c r="F21" s="49"/>
      <c r="G21" s="49"/>
      <c r="H21" s="49"/>
      <c r="I21" s="49"/>
      <c r="J21" s="44"/>
    </row>
    <row r="22" spans="1:10" s="19" customFormat="1" ht="18" customHeight="1">
      <c r="A22" s="60" t="s">
        <v>25</v>
      </c>
      <c r="B22" s="63" t="s">
        <v>64</v>
      </c>
      <c r="C22" s="62">
        <f>'перечень мероприятий'!E19</f>
        <v>197.5</v>
      </c>
      <c r="D22" s="62">
        <v>0</v>
      </c>
      <c r="E22" s="14" t="s">
        <v>54</v>
      </c>
      <c r="F22" s="14" t="s">
        <v>37</v>
      </c>
      <c r="G22" s="14"/>
      <c r="H22" s="14">
        <v>10</v>
      </c>
      <c r="I22" s="14">
        <v>10</v>
      </c>
      <c r="J22" s="14"/>
    </row>
    <row r="23" spans="1:10" s="19" customFormat="1" ht="17.25" customHeight="1">
      <c r="A23" s="60"/>
      <c r="B23" s="63"/>
      <c r="C23" s="62"/>
      <c r="D23" s="62"/>
      <c r="E23" s="1" t="s">
        <v>55</v>
      </c>
      <c r="F23" s="14" t="s">
        <v>37</v>
      </c>
      <c r="G23" s="14"/>
      <c r="H23" s="14">
        <v>10</v>
      </c>
      <c r="I23" s="14">
        <v>10</v>
      </c>
      <c r="J23" s="14"/>
    </row>
    <row r="24" spans="1:10" s="19" customFormat="1" ht="28.5" customHeight="1">
      <c r="A24" s="24" t="s">
        <v>26</v>
      </c>
      <c r="B24" s="9" t="s">
        <v>78</v>
      </c>
      <c r="C24" s="18">
        <v>100</v>
      </c>
      <c r="D24" s="18">
        <v>0</v>
      </c>
      <c r="E24" s="1" t="s">
        <v>95</v>
      </c>
      <c r="F24" s="14" t="s">
        <v>96</v>
      </c>
      <c r="G24" s="14"/>
      <c r="H24" s="14"/>
      <c r="I24" s="14">
        <v>1</v>
      </c>
      <c r="J24" s="14"/>
    </row>
    <row r="25" spans="1:10" s="19" customFormat="1" ht="23.25" customHeight="1">
      <c r="A25" s="60" t="s">
        <v>72</v>
      </c>
      <c r="B25" s="61" t="s">
        <v>79</v>
      </c>
      <c r="C25" s="62">
        <f>'перечень мероприятий'!E21</f>
        <v>500</v>
      </c>
      <c r="D25" s="62">
        <v>0</v>
      </c>
      <c r="E25" s="14" t="s">
        <v>98</v>
      </c>
      <c r="F25" s="14" t="s">
        <v>50</v>
      </c>
      <c r="G25" s="14"/>
      <c r="H25" s="14"/>
      <c r="I25" s="24" t="s">
        <v>99</v>
      </c>
      <c r="J25" s="14"/>
    </row>
    <row r="26" spans="1:10" s="19" customFormat="1" ht="23.25" customHeight="1">
      <c r="A26" s="60"/>
      <c r="B26" s="61"/>
      <c r="C26" s="62"/>
      <c r="D26" s="62"/>
      <c r="E26" s="14" t="s">
        <v>97</v>
      </c>
      <c r="F26" s="14" t="s">
        <v>37</v>
      </c>
      <c r="G26" s="14"/>
      <c r="H26" s="14"/>
      <c r="I26" s="24" t="s">
        <v>100</v>
      </c>
      <c r="J26" s="14"/>
    </row>
    <row r="27" spans="1:10" s="19" customFormat="1" ht="18" customHeight="1">
      <c r="A27" s="60" t="s">
        <v>73</v>
      </c>
      <c r="B27" s="61" t="s">
        <v>77</v>
      </c>
      <c r="C27" s="62">
        <v>100</v>
      </c>
      <c r="D27" s="62">
        <v>0</v>
      </c>
      <c r="E27" s="14" t="s">
        <v>51</v>
      </c>
      <c r="F27" s="14" t="s">
        <v>37</v>
      </c>
      <c r="G27" s="14"/>
      <c r="H27" s="14"/>
      <c r="I27" s="24" t="s">
        <v>99</v>
      </c>
      <c r="J27" s="14"/>
    </row>
    <row r="28" spans="1:10" s="19" customFormat="1" ht="18" customHeight="1">
      <c r="A28" s="60"/>
      <c r="B28" s="61"/>
      <c r="C28" s="62"/>
      <c r="D28" s="62"/>
      <c r="E28" s="14" t="s">
        <v>101</v>
      </c>
      <c r="F28" s="14" t="s">
        <v>37</v>
      </c>
      <c r="G28" s="14"/>
      <c r="H28" s="14"/>
      <c r="I28" s="24" t="s">
        <v>102</v>
      </c>
      <c r="J28" s="14"/>
    </row>
    <row r="29" spans="1:10" s="12" customFormat="1" ht="15" customHeight="1">
      <c r="A29" s="45"/>
      <c r="B29" s="29" t="s">
        <v>38</v>
      </c>
      <c r="C29" s="30">
        <f>SUM(C22:C27)</f>
        <v>897.5</v>
      </c>
      <c r="D29" s="30">
        <f>SUM(D20:D22)</f>
        <v>0</v>
      </c>
      <c r="E29" s="29"/>
      <c r="F29" s="31"/>
      <c r="G29" s="31"/>
      <c r="H29" s="31"/>
      <c r="I29" s="31"/>
      <c r="J29" s="46"/>
    </row>
    <row r="30" spans="1:10" s="12" customFormat="1" ht="21.75" customHeight="1">
      <c r="A30" s="49" t="s">
        <v>67</v>
      </c>
      <c r="B30" s="49"/>
      <c r="C30" s="49"/>
      <c r="D30" s="49"/>
      <c r="E30" s="49"/>
      <c r="F30" s="49"/>
      <c r="G30" s="49"/>
      <c r="H30" s="49"/>
      <c r="I30" s="49"/>
      <c r="J30" s="44"/>
    </row>
    <row r="31" spans="1:10" s="21" customFormat="1" ht="14.25" customHeight="1">
      <c r="A31" s="60" t="s">
        <v>21</v>
      </c>
      <c r="B31" s="63" t="s">
        <v>89</v>
      </c>
      <c r="C31" s="62">
        <f>'перечень мероприятий'!E25</f>
        <v>45</v>
      </c>
      <c r="D31" s="62">
        <v>0</v>
      </c>
      <c r="E31" s="14" t="s">
        <v>54</v>
      </c>
      <c r="F31" s="14" t="s">
        <v>37</v>
      </c>
      <c r="G31" s="14"/>
      <c r="H31" s="14">
        <v>10</v>
      </c>
      <c r="I31" s="14">
        <v>10</v>
      </c>
      <c r="J31" s="43"/>
    </row>
    <row r="32" spans="1:10" s="21" customFormat="1" ht="15" customHeight="1">
      <c r="A32" s="60"/>
      <c r="B32" s="63"/>
      <c r="C32" s="62"/>
      <c r="D32" s="62"/>
      <c r="E32" s="14" t="s">
        <v>56</v>
      </c>
      <c r="F32" s="14" t="s">
        <v>37</v>
      </c>
      <c r="G32" s="14"/>
      <c r="H32" s="14"/>
      <c r="I32" s="14">
        <v>10</v>
      </c>
      <c r="J32" s="43"/>
    </row>
    <row r="33" spans="1:10" s="12" customFormat="1" ht="15" customHeight="1">
      <c r="A33" s="45"/>
      <c r="B33" s="29" t="s">
        <v>40</v>
      </c>
      <c r="C33" s="30">
        <f>SUM(C31:C31)</f>
        <v>45</v>
      </c>
      <c r="D33" s="30">
        <f>SUM(D31:D31)</f>
        <v>0</v>
      </c>
      <c r="E33" s="29"/>
      <c r="F33" s="31"/>
      <c r="G33" s="31"/>
      <c r="H33" s="31"/>
      <c r="I33" s="31"/>
      <c r="J33" s="46"/>
    </row>
    <row r="34" spans="1:10" s="12" customFormat="1" ht="21" customHeight="1">
      <c r="A34" s="52" t="s">
        <v>68</v>
      </c>
      <c r="B34" s="52"/>
      <c r="C34" s="52"/>
      <c r="D34" s="52"/>
      <c r="E34" s="52"/>
      <c r="F34" s="52"/>
      <c r="G34" s="52"/>
      <c r="H34" s="52"/>
      <c r="I34" s="52"/>
      <c r="J34" s="52"/>
    </row>
    <row r="35" spans="1:10" s="21" customFormat="1" ht="22.5" customHeight="1">
      <c r="A35" s="60" t="s">
        <v>23</v>
      </c>
      <c r="B35" s="63" t="s">
        <v>91</v>
      </c>
      <c r="C35" s="64">
        <f>'перечень мероприятий'!E29</f>
        <v>130</v>
      </c>
      <c r="D35" s="62">
        <v>0</v>
      </c>
      <c r="E35" s="24" t="s">
        <v>57</v>
      </c>
      <c r="F35" s="14" t="s">
        <v>37</v>
      </c>
      <c r="G35" s="23">
        <v>8</v>
      </c>
      <c r="H35" s="23">
        <v>8</v>
      </c>
      <c r="I35" s="23">
        <v>8</v>
      </c>
      <c r="J35" s="47"/>
    </row>
    <row r="36" spans="1:10" s="21" customFormat="1" ht="19.5" customHeight="1">
      <c r="A36" s="60"/>
      <c r="B36" s="63"/>
      <c r="C36" s="64"/>
      <c r="D36" s="62"/>
      <c r="E36" s="24" t="s">
        <v>103</v>
      </c>
      <c r="F36" s="14" t="s">
        <v>37</v>
      </c>
      <c r="G36" s="23"/>
      <c r="H36" s="38"/>
      <c r="I36" s="38" t="s">
        <v>99</v>
      </c>
      <c r="J36" s="47"/>
    </row>
    <row r="37" spans="1:10" s="12" customFormat="1" ht="15" customHeight="1">
      <c r="A37" s="45"/>
      <c r="B37" s="29" t="s">
        <v>41</v>
      </c>
      <c r="C37" s="30">
        <f>SUM(C35:C36)</f>
        <v>130</v>
      </c>
      <c r="D37" s="30">
        <f>SUM(D34:D36)</f>
        <v>0</v>
      </c>
      <c r="E37" s="29"/>
      <c r="F37" s="31"/>
      <c r="G37" s="31"/>
      <c r="H37" s="31"/>
      <c r="I37" s="31"/>
      <c r="J37" s="46"/>
    </row>
    <row r="38" spans="1:10" s="12" customFormat="1" ht="12.75">
      <c r="A38" s="32"/>
      <c r="B38" s="27" t="s">
        <v>4</v>
      </c>
      <c r="C38" s="33">
        <f>C37+C33+C29+C20</f>
        <v>6922.96</v>
      </c>
      <c r="D38" s="33">
        <f>D20+D29+D33+D37</f>
        <v>0</v>
      </c>
      <c r="E38" s="36"/>
      <c r="F38" s="32"/>
      <c r="G38" s="32"/>
      <c r="H38" s="32"/>
      <c r="I38" s="32"/>
      <c r="J38" s="32"/>
    </row>
    <row r="39" spans="1:10" ht="12.75">
      <c r="A39" s="16"/>
      <c r="B39" s="1" t="s">
        <v>3</v>
      </c>
      <c r="C39" s="22">
        <f>C38</f>
        <v>6922.96</v>
      </c>
      <c r="D39" s="22">
        <v>0</v>
      </c>
      <c r="E39" s="37"/>
      <c r="F39" s="16"/>
      <c r="G39" s="16"/>
      <c r="H39" s="16"/>
      <c r="I39" s="16"/>
      <c r="J39" s="16"/>
    </row>
    <row r="41" spans="1:10" s="10" customFormat="1" ht="15.75">
      <c r="A41" s="34" t="s">
        <v>45</v>
      </c>
      <c r="B41"/>
      <c r="C41"/>
      <c r="D41"/>
      <c r="E41"/>
      <c r="F41"/>
      <c r="G41"/>
      <c r="H41"/>
      <c r="J41" s="13"/>
    </row>
    <row r="42" spans="1:10" s="10" customFormat="1" ht="15.75" customHeight="1">
      <c r="A42" s="50" t="s">
        <v>104</v>
      </c>
      <c r="B42" s="51"/>
      <c r="C42" s="51"/>
      <c r="D42" s="51"/>
      <c r="E42" s="51"/>
      <c r="F42" s="51"/>
      <c r="G42" s="51"/>
      <c r="H42" s="51"/>
      <c r="I42" s="51"/>
      <c r="J42" s="13"/>
    </row>
    <row r="43" spans="1:10" ht="15.75" customHeight="1">
      <c r="A43" s="51"/>
      <c r="B43" s="51"/>
      <c r="C43" s="51"/>
      <c r="D43" s="51"/>
      <c r="E43" s="51"/>
      <c r="F43" s="51"/>
      <c r="G43" s="51"/>
      <c r="H43" s="51"/>
      <c r="I43" s="51"/>
      <c r="J43" s="11"/>
    </row>
  </sheetData>
  <sheetProtection/>
  <mergeCells count="47">
    <mergeCell ref="A42:I43"/>
    <mergeCell ref="A18:A19"/>
    <mergeCell ref="B18:B19"/>
    <mergeCell ref="C18:C19"/>
    <mergeCell ref="A30:I30"/>
    <mergeCell ref="A34:J34"/>
    <mergeCell ref="B25:B26"/>
    <mergeCell ref="C25:C26"/>
    <mergeCell ref="D25:D26"/>
    <mergeCell ref="A25:A26"/>
    <mergeCell ref="A31:A32"/>
    <mergeCell ref="B31:B32"/>
    <mergeCell ref="C31:C32"/>
    <mergeCell ref="D31:D32"/>
    <mergeCell ref="A35:A36"/>
    <mergeCell ref="B35:B36"/>
    <mergeCell ref="C35:C36"/>
    <mergeCell ref="D35:D36"/>
    <mergeCell ref="J7:J8"/>
    <mergeCell ref="A10:I10"/>
    <mergeCell ref="A22:A23"/>
    <mergeCell ref="B22:B23"/>
    <mergeCell ref="C22:C23"/>
    <mergeCell ref="A12:A14"/>
    <mergeCell ref="B12:B14"/>
    <mergeCell ref="C12:C14"/>
    <mergeCell ref="D12:D14"/>
    <mergeCell ref="D18:D19"/>
    <mergeCell ref="A21:I21"/>
    <mergeCell ref="A4:I4"/>
    <mergeCell ref="A5:I5"/>
    <mergeCell ref="C7:D7"/>
    <mergeCell ref="G7:I7"/>
    <mergeCell ref="A7:A8"/>
    <mergeCell ref="B7:B8"/>
    <mergeCell ref="E7:E8"/>
    <mergeCell ref="F7:F8"/>
    <mergeCell ref="G1:I2"/>
    <mergeCell ref="A27:A28"/>
    <mergeCell ref="B27:B28"/>
    <mergeCell ref="C27:C28"/>
    <mergeCell ref="D27:D28"/>
    <mergeCell ref="D22:D23"/>
    <mergeCell ref="B16:B17"/>
    <mergeCell ref="A16:A17"/>
    <mergeCell ref="C16:C17"/>
    <mergeCell ref="D16:D17"/>
  </mergeCells>
  <printOptions/>
  <pageMargins left="0.48" right="0.25" top="0.62" bottom="0.71" header="0.5" footer="0.43"/>
  <pageSetup fitToHeight="17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2012-12-10T10:21:31Z</cp:lastPrinted>
  <dcterms:created xsi:type="dcterms:W3CDTF">2011-06-08T18:26:54Z</dcterms:created>
  <dcterms:modified xsi:type="dcterms:W3CDTF">2012-12-26T12:23:06Z</dcterms:modified>
  <cp:category/>
  <cp:version/>
  <cp:contentType/>
  <cp:contentStatus/>
</cp:coreProperties>
</file>